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nia-salmeron\Users\Public\01 CUENTA PÚBLICA 2024 AJUCHITLAN\4.5. INFORMACIÓN DE DISCIPLINA FINANCIERA\4.5.1\"/>
    </mc:Choice>
  </mc:AlternateContent>
  <xr:revisionPtr revIDLastSave="0" documentId="13_ncr:1_{5A4800F6-CC3C-46CF-837D-19A9C85A76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DF-1" sheetId="20" r:id="rId1"/>
  </sheets>
  <definedNames>
    <definedName name="_xlnm.Print_Area" localSheetId="0">'LDF-1'!$A$1:$J$127</definedName>
    <definedName name="_xlnm.Print_Titles" localSheetId="0">'LDF-1'!$1:$7</definedName>
  </definedNames>
  <calcPr calcId="181029"/>
</workbook>
</file>

<file path=xl/calcChain.xml><?xml version="1.0" encoding="utf-8"?>
<calcChain xmlns="http://schemas.openxmlformats.org/spreadsheetml/2006/main">
  <c r="G58" i="20" l="1"/>
  <c r="H58" i="20"/>
  <c r="I58" i="20"/>
  <c r="F58" i="20"/>
  <c r="F70" i="20" s="1"/>
  <c r="J63" i="20"/>
  <c r="J73" i="20"/>
  <c r="J74" i="20"/>
  <c r="J76" i="20"/>
  <c r="J77" i="20"/>
  <c r="J78" i="20"/>
  <c r="J79" i="20"/>
  <c r="J80" i="20"/>
  <c r="J60" i="20"/>
  <c r="J61" i="20"/>
  <c r="J62" i="20"/>
  <c r="J64" i="20"/>
  <c r="J65" i="20"/>
  <c r="J66" i="20"/>
  <c r="J67" i="20"/>
  <c r="J68" i="20"/>
  <c r="J69" i="20"/>
  <c r="J71" i="20"/>
  <c r="J72" i="20"/>
  <c r="J50" i="20"/>
  <c r="J51" i="20"/>
  <c r="J52" i="20"/>
  <c r="J53" i="20"/>
  <c r="J54" i="20"/>
  <c r="J55" i="20"/>
  <c r="J56" i="20"/>
  <c r="J57" i="20"/>
  <c r="J58" i="20"/>
  <c r="J59" i="20"/>
  <c r="J38" i="20"/>
  <c r="J39" i="20"/>
  <c r="J40" i="20"/>
  <c r="J41" i="20"/>
  <c r="J42" i="20"/>
  <c r="J43" i="20"/>
  <c r="J44" i="20"/>
  <c r="J46" i="20"/>
  <c r="J47" i="20"/>
  <c r="J48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19" i="20"/>
  <c r="J20" i="20"/>
  <c r="J21" i="20"/>
  <c r="J22" i="20"/>
  <c r="J23" i="20"/>
  <c r="I49" i="20"/>
  <c r="H49" i="20"/>
  <c r="H70" i="20" s="1"/>
  <c r="G49" i="20"/>
  <c r="G70" i="20" s="1"/>
  <c r="F49" i="20"/>
  <c r="E49" i="20"/>
  <c r="E70" i="20" s="1"/>
  <c r="I17" i="20"/>
  <c r="I45" i="20" s="1"/>
  <c r="H17" i="20"/>
  <c r="H45" i="20" s="1"/>
  <c r="G17" i="20"/>
  <c r="G45" i="20" s="1"/>
  <c r="F17" i="20"/>
  <c r="F45" i="20" s="1"/>
  <c r="E17" i="20"/>
  <c r="E45" i="20" s="1"/>
  <c r="J18" i="20"/>
  <c r="J11" i="20"/>
  <c r="J12" i="20"/>
  <c r="J13" i="20"/>
  <c r="J14" i="20"/>
  <c r="J15" i="20"/>
  <c r="J16" i="20"/>
  <c r="J10" i="20"/>
  <c r="I70" i="20" l="1"/>
  <c r="J70" i="20" s="1"/>
  <c r="J17" i="20"/>
  <c r="H75" i="20"/>
  <c r="G75" i="20"/>
  <c r="F75" i="20"/>
  <c r="J49" i="20"/>
  <c r="J45" i="20"/>
  <c r="E75" i="20"/>
  <c r="I75" i="20" l="1"/>
  <c r="J75" i="20" s="1"/>
</calcChain>
</file>

<file path=xl/sharedStrings.xml><?xml version="1.0" encoding="utf-8"?>
<sst xmlns="http://schemas.openxmlformats.org/spreadsheetml/2006/main" count="85" uniqueCount="85">
  <si>
    <t>(PESOS)</t>
  </si>
  <si>
    <t>Devengado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</si>
  <si>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</si>
  <si>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</si>
  <si>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</si>
  <si>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</si>
  <si>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</si>
  <si>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</si>
  <si>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</si>
  <si>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</si>
  <si>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</si>
  <si>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</si>
  <si>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</si>
  <si>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</si>
  <si>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</si>
  <si>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</si>
  <si>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</si>
  <si>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</si>
  <si>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</si>
  <si>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h7) 0.136% de la Recaudación Federal Participable</t>
  </si>
  <si>
    <t>h8) 3.17% Sobre Extracción de Petróleo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</si>
  <si>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</si>
  <si>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</si>
  <si>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</si>
  <si>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</si>
  <si>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</si>
  <si>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</si>
  <si>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</si>
  <si>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</si>
  <si>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</si>
  <si>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</si>
  <si>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</si>
  <si>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</si>
  <si>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</si>
  <si>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</si>
  <si>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</si>
  <si>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</si>
  <si>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</si>
  <si>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</si>
  <si>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</si>
  <si>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</si>
  <si>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</si>
  <si>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</si>
  <si>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</si>
  <si>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</si>
  <si>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</si>
  <si>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</si>
  <si>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</si>
  <si>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</si>
  <si>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</si>
  <si>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</si>
  <si>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</si>
  <si>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</si>
  <si>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</si>
  <si>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</si>
  <si>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</si>
  <si>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</si>
  <si>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</si>
  <si>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</si>
  <si>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</si>
  <si>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</si>
  <si>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</si>
  <si>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I. Total de Ingresos de Libre Disposición             (I=A+B+C+D+E+F+G+H+I+J+K+L)</t>
  </si>
  <si>
    <t>Diferencia                                                     (e)</t>
  </si>
  <si>
    <t>Concepto                                                                                                                                            (c)</t>
  </si>
  <si>
    <t>D. Transferencias, Asignaciones, Subsidios y Subvenciones, y Pensiones y Jubilaciones</t>
  </si>
  <si>
    <t>J. Transferencias y Asignaciones</t>
  </si>
  <si>
    <t>H. Participaciones                                      (H=h1+h2+h3+h4+h5+h6+h7+h8+h9+h10+h11)</t>
  </si>
  <si>
    <t>G. Ingresos por Ventas de Bienes y Prestación de Servicios</t>
  </si>
  <si>
    <t>Estimado (d)</t>
  </si>
  <si>
    <t>Instructivo de llenado: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</si>
  <si>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 que se informa, así como de manera anual, en la Cuenta Pública.</t>
    </r>
  </si>
  <si>
    <r>
      <t xml:space="preserve">(a) Nombre del Ente Público: </t>
    </r>
    <r>
      <rPr>
        <sz val="9"/>
        <color theme="1"/>
        <rFont val="Arial"/>
        <family val="2"/>
      </rPr>
      <t>Este estado analítico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</si>
  <si>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>(c) Concepto:</t>
    </r>
    <r>
      <rPr>
        <sz val="9"/>
        <color theme="1"/>
        <rFont val="Arial"/>
        <family val="2"/>
      </rPr>
      <t xml:space="preserve"> Muestra la clasificación de los ingresos a partir de la desagregación de Ingresos de Libre Disposición, Transferencias Federales Etiquetadas e Ingresos Derivados de Financiamientos.</t>
    </r>
  </si>
  <si>
    <r>
      <t xml:space="preserve">(d) Estimado: </t>
    </r>
    <r>
      <rPr>
        <sz val="9"/>
        <color theme="1"/>
        <rFont val="Arial"/>
        <family val="2"/>
      </rPr>
      <t>Esta información se presentará en términos anualizados.</t>
    </r>
  </si>
  <si>
    <r>
      <t>(e) Diferencia:</t>
    </r>
    <r>
      <rPr>
        <sz val="9"/>
        <color theme="1"/>
        <rFont val="Arial"/>
        <family val="2"/>
      </rPr>
      <t xml:space="preserve"> Representa el importe obtenido de la diferencia entre el Ingreso Recaudado y el Ingreso Estimado.</t>
    </r>
  </si>
  <si>
    <t>Formato LDF-1</t>
  </si>
  <si>
    <t>h9) Fondo para la Infraestructura a MUNICIPIOS (Gasolina Diesel)</t>
  </si>
  <si>
    <t>h6) Impuesto Especial Sobre Producción y Servicios IEPS</t>
  </si>
  <si>
    <t>h12) Fondo Comun  "ISAN"</t>
  </si>
  <si>
    <t>H13) Fondo Comun TENENCIA</t>
  </si>
  <si>
    <t>h14) Recaudación del ISR Sobre Bienes Inmuebles</t>
  </si>
  <si>
    <t>Del 1 de enero al 31 de diciembre de 2024.</t>
  </si>
  <si>
    <t>Municipio de Ajuchitlán, Guerrero.</t>
  </si>
  <si>
    <t>b5) Programa de Devolución de Derechos PRODDER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</si>
</sst>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44" fontId="6" fillId="0" borderId="0" xfId="1" applyFont="1" applyFill="1"/>
    <xf numFmtId="44" fontId="2" fillId="0" borderId="12" xfId="1" applyFont="1" applyFill="1" applyBorder="1" applyAlignment="1">
      <alignment horizontal="center" vertical="center"/>
    </xf>
    <xf numFmtId="44" fontId="2" fillId="0" borderId="12" xfId="1" applyFont="1" applyFill="1" applyBorder="1" applyAlignment="1">
      <alignment horizontal="justify" vertical="center"/>
    </xf>
    <xf numFmtId="44" fontId="2" fillId="0" borderId="16" xfId="1" applyFont="1" applyFill="1" applyBorder="1" applyAlignment="1">
      <alignment horizontal="justify" vertical="center"/>
    </xf>
    <xf numFmtId="44" fontId="4" fillId="0" borderId="0" xfId="1" applyFont="1" applyFill="1"/>
    <xf numFmtId="44" fontId="1" fillId="0" borderId="12" xfId="1" applyFont="1" applyFill="1" applyBorder="1" applyAlignment="1">
      <alignment horizontal="center" vertical="center"/>
    </xf>
    <xf numFmtId="44" fontId="1" fillId="0" borderId="12" xfId="1" applyFont="1" applyFill="1" applyBorder="1" applyAlignment="1">
      <alignment horizontal="justify" vertical="center"/>
    </xf>
    <xf numFmtId="44" fontId="1" fillId="0" borderId="12" xfId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1" fillId="0" borderId="1" xfId="1" applyFont="1" applyFill="1" applyBorder="1" applyAlignment="1">
      <alignment horizontal="center" vertical="center" wrapText="1"/>
    </xf>
    <xf numFmtId="44" fontId="1" fillId="0" borderId="5" xfId="1" applyFont="1" applyFill="1" applyBorder="1" applyAlignment="1">
      <alignment horizontal="center" vertical="center" wrapText="1"/>
    </xf>
    <xf numFmtId="44" fontId="1" fillId="0" borderId="8" xfId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4" fontId="1" fillId="0" borderId="1" xfId="1" applyFont="1" applyFill="1" applyBorder="1" applyAlignment="1">
      <alignment horizontal="center" vertical="center"/>
    </xf>
    <xf numFmtId="44" fontId="1" fillId="0" borderId="8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4" fontId="1" fillId="0" borderId="19" xfId="1" applyFont="1" applyFill="1" applyBorder="1" applyAlignment="1">
      <alignment horizontal="center" vertical="center"/>
    </xf>
    <xf numFmtId="44" fontId="1" fillId="0" borderId="20" xfId="1" applyFont="1" applyFill="1" applyBorder="1" applyAlignment="1">
      <alignment horizontal="center" vertical="center"/>
    </xf>
    <xf numFmtId="44" fontId="1" fillId="0" borderId="18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0</xdr:row>
      <xdr:rowOff>63500</xdr:rowOff>
    </xdr:from>
    <xdr:to>
      <xdr:col>3</xdr:col>
      <xdr:colOff>1524000</xdr:colOff>
      <xdr:row>2</xdr:row>
      <xdr:rowOff>154384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9E6891A8-744E-4079-874D-7CB698F7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187" y="63500"/>
          <a:ext cx="785813" cy="432197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0</xdr:row>
      <xdr:rowOff>55563</xdr:rowOff>
    </xdr:from>
    <xdr:to>
      <xdr:col>8</xdr:col>
      <xdr:colOff>444501</xdr:colOff>
      <xdr:row>3</xdr:row>
      <xdr:rowOff>3909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6566CF17-5709-4848-9DDE-5B2E2D4F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7225" y="55563"/>
          <a:ext cx="811213" cy="448409"/>
        </a:xfrm>
        <a:prstGeom prst="rect">
          <a:avLst/>
        </a:prstGeom>
      </xdr:spPr>
    </xdr:pic>
    <xdr:clientData/>
  </xdr:twoCellAnchor>
  <xdr:twoCellAnchor editAs="absolute">
    <xdr:from>
      <xdr:col>3</xdr:col>
      <xdr:colOff>746125</xdr:colOff>
      <xdr:row>105</xdr:row>
      <xdr:rowOff>103184</xdr:rowOff>
    </xdr:from>
    <xdr:to>
      <xdr:col>4</xdr:col>
      <xdr:colOff>693738</xdr:colOff>
      <xdr:row>110</xdr:row>
      <xdr:rowOff>47622</xdr:rowOff>
    </xdr:to>
    <xdr:sp macro="" textlink="">
      <xdr:nvSpPr>
        <xdr:cNvPr id="13" name="Shape 1">
          <a:extLst>
            <a:ext uri="{FF2B5EF4-FFF2-40B4-BE49-F238E27FC236}">
              <a16:creationId xmlns:a16="http://schemas.microsoft.com/office/drawing/2014/main" id="{6014F735-0401-46D1-9682-1CC1DAB84E7D}"/>
            </a:ext>
          </a:extLst>
        </xdr:cNvPr>
        <xdr:cNvSpPr/>
      </xdr:nvSpPr>
      <xdr:spPr>
        <a:xfrm>
          <a:off x="1127125" y="15938497"/>
          <a:ext cx="2233613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C.P. ANGEL ELIUTH BUSTOS CIRIACO
TESORERO MUNICIPAL</a:t>
          </a:r>
        </a:p>
      </xdr:txBody>
    </xdr:sp>
    <xdr:clientData/>
  </xdr:twoCellAnchor>
  <xdr:twoCellAnchor>
    <xdr:from>
      <xdr:col>6</xdr:col>
      <xdr:colOff>150813</xdr:colOff>
      <xdr:row>106</xdr:row>
      <xdr:rowOff>47622</xdr:rowOff>
    </xdr:from>
    <xdr:to>
      <xdr:col>8</xdr:col>
      <xdr:colOff>669925</xdr:colOff>
      <xdr:row>110</xdr:row>
      <xdr:rowOff>174622</xdr:rowOff>
    </xdr:to>
    <xdr:sp macro="" textlink="">
      <xdr:nvSpPr>
        <xdr:cNvPr id="15" name="Shape 1">
          <a:extLst>
            <a:ext uri="{FF2B5EF4-FFF2-40B4-BE49-F238E27FC236}">
              <a16:creationId xmlns:a16="http://schemas.microsoft.com/office/drawing/2014/main" id="{026BF698-7628-4AEE-A9AD-C7763F419E1F}"/>
            </a:ext>
          </a:extLst>
        </xdr:cNvPr>
        <xdr:cNvSpPr/>
      </xdr:nvSpPr>
      <xdr:spPr>
        <a:xfrm>
          <a:off x="4579938" y="15938497"/>
          <a:ext cx="227330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MAXIMINA TORRES EVARISTO
TITULAR DEL ORGANO DE CONTROL INTERNO</a:t>
          </a:r>
        </a:p>
      </xdr:txBody>
    </xdr:sp>
    <xdr:clientData/>
  </xdr:twoCellAnchor>
  <xdr:twoCellAnchor>
    <xdr:from>
      <xdr:col>3</xdr:col>
      <xdr:colOff>746125</xdr:colOff>
      <xdr:row>117</xdr:row>
      <xdr:rowOff>103187</xdr:rowOff>
    </xdr:from>
    <xdr:to>
      <xdr:col>4</xdr:col>
      <xdr:colOff>703263</xdr:colOff>
      <xdr:row>122</xdr:row>
      <xdr:rowOff>47625</xdr:rowOff>
    </xdr:to>
    <xdr:sp macro="" textlink="">
      <xdr:nvSpPr>
        <xdr:cNvPr id="16" name="Shape 1">
          <a:extLst>
            <a:ext uri="{FF2B5EF4-FFF2-40B4-BE49-F238E27FC236}">
              <a16:creationId xmlns:a16="http://schemas.microsoft.com/office/drawing/2014/main" id="{1DE0B627-67BC-4FCE-BC97-8A0AD2E6FB6F}"/>
            </a:ext>
          </a:extLst>
        </xdr:cNvPr>
        <xdr:cNvSpPr/>
      </xdr:nvSpPr>
      <xdr:spPr>
        <a:xfrm>
          <a:off x="1127125" y="18002250"/>
          <a:ext cx="2243138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__________________________________
C. ALMA ROSA VERGARA CHAMU
SINDICA PROCURADORA</a:t>
          </a:r>
        </a:p>
      </xdr:txBody>
    </xdr:sp>
    <xdr:clientData/>
  </xdr:twoCellAnchor>
  <xdr:twoCellAnchor>
    <xdr:from>
      <xdr:col>6</xdr:col>
      <xdr:colOff>150813</xdr:colOff>
      <xdr:row>117</xdr:row>
      <xdr:rowOff>103187</xdr:rowOff>
    </xdr:from>
    <xdr:to>
      <xdr:col>8</xdr:col>
      <xdr:colOff>669925</xdr:colOff>
      <xdr:row>122</xdr:row>
      <xdr:rowOff>47625</xdr:rowOff>
    </xdr:to>
    <xdr:sp macro="" textlink="">
      <xdr:nvSpPr>
        <xdr:cNvPr id="17" name="Shape 1">
          <a:extLst>
            <a:ext uri="{FF2B5EF4-FFF2-40B4-BE49-F238E27FC236}">
              <a16:creationId xmlns:a16="http://schemas.microsoft.com/office/drawing/2014/main" id="{D2676EA1-EA05-4ACC-B170-FF27EC360AA5}"/>
            </a:ext>
          </a:extLst>
        </xdr:cNvPr>
        <xdr:cNvSpPr/>
      </xdr:nvSpPr>
      <xdr:spPr>
        <a:xfrm>
          <a:off x="4579938" y="18002250"/>
          <a:ext cx="227330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AUTORIZÓ
__________________________________
LIC. VICTOR MENDOZA NAVARRO
PRESIDENTE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0"/>
  <sheetViews>
    <sheetView showGridLines="0" tabSelected="1" view="pageBreakPreview" zoomScale="120" zoomScaleNormal="120" zoomScaleSheetLayoutView="120" workbookViewId="0">
      <pane xSplit="1" ySplit="8" topLeftCell="B24" activePane="bottomRight" state="frozen"/>
      <selection pane="topRight" activeCell="B1" sqref="B1"/>
      <selection pane="bottomLeft" activeCell="A9" sqref="A9"/>
      <selection pane="bottomRight" activeCell="G34" sqref="G34"/>
    </sheetView>
  </sheetViews>
  <sheetFormatPr baseColWidth="10" defaultRowHeight="14.25" x14ac:dyDescent="0.2"/>
  <cols>
    <col min="1" max="1" width="2.42578125" style="8" customWidth="1"/>
    <col min="2" max="3" width="1.7109375" style="8" customWidth="1"/>
    <col min="4" max="4" width="34.28515625" style="8" customWidth="1"/>
    <col min="5" max="5" width="13.140625" style="9" customWidth="1"/>
    <col min="6" max="6" width="13.28515625" style="9" customWidth="1"/>
    <col min="7" max="7" width="14.140625" style="9" customWidth="1"/>
    <col min="8" max="9" width="13.7109375" style="9" customWidth="1"/>
    <col min="10" max="10" width="13.85546875" style="9" customWidth="1"/>
    <col min="11" max="11" width="12.7109375" style="8" customWidth="1"/>
    <col min="12" max="16384" width="11.42578125" style="8"/>
  </cols>
  <sheetData>
    <row r="1" spans="2:10" x14ac:dyDescent="0.2">
      <c r="I1" s="22" t="s">
        <v>76</v>
      </c>
      <c r="J1" s="22"/>
    </row>
    <row r="2" spans="2:10" ht="12.75" customHeight="1" x14ac:dyDescent="0.2">
      <c r="B2" s="23" t="s">
        <v>83</v>
      </c>
      <c r="C2" s="23"/>
      <c r="D2" s="23"/>
      <c r="E2" s="23"/>
      <c r="F2" s="23"/>
      <c r="G2" s="23"/>
      <c r="H2" s="23"/>
      <c r="I2" s="23"/>
      <c r="J2" s="23"/>
    </row>
    <row r="3" spans="2:10" ht="12.75" customHeight="1" x14ac:dyDescent="0.2">
      <c r="B3" s="24" t="s">
        <v>2</v>
      </c>
      <c r="C3" s="24"/>
      <c r="D3" s="24"/>
      <c r="E3" s="24"/>
      <c r="F3" s="24"/>
      <c r="G3" s="24"/>
      <c r="H3" s="24"/>
      <c r="I3" s="24"/>
      <c r="J3" s="24"/>
    </row>
    <row r="4" spans="2:10" ht="12.75" customHeight="1" x14ac:dyDescent="0.2">
      <c r="B4" s="25" t="s">
        <v>82</v>
      </c>
      <c r="C4" s="25"/>
      <c r="D4" s="25"/>
      <c r="E4" s="25"/>
      <c r="F4" s="25"/>
      <c r="G4" s="25"/>
      <c r="H4" s="25"/>
      <c r="I4" s="25"/>
      <c r="J4" s="25"/>
    </row>
    <row r="5" spans="2:10" ht="9.75" customHeight="1" thickBot="1" x14ac:dyDescent="0.25">
      <c r="B5" s="26" t="s">
        <v>0</v>
      </c>
      <c r="C5" s="26"/>
      <c r="D5" s="26"/>
      <c r="E5" s="26"/>
      <c r="F5" s="26"/>
      <c r="G5" s="26"/>
      <c r="H5" s="26"/>
      <c r="I5" s="26"/>
      <c r="J5" s="26"/>
    </row>
    <row r="6" spans="2:10" ht="9.75" customHeight="1" thickBot="1" x14ac:dyDescent="0.25">
      <c r="B6" s="34" t="s">
        <v>64</v>
      </c>
      <c r="C6" s="35"/>
      <c r="D6" s="36"/>
      <c r="E6" s="43" t="s">
        <v>3</v>
      </c>
      <c r="F6" s="44"/>
      <c r="G6" s="44"/>
      <c r="H6" s="44"/>
      <c r="I6" s="45"/>
      <c r="J6" s="19" t="s">
        <v>63</v>
      </c>
    </row>
    <row r="7" spans="2:10" ht="12.75" customHeight="1" x14ac:dyDescent="0.2">
      <c r="B7" s="37"/>
      <c r="C7" s="38"/>
      <c r="D7" s="39"/>
      <c r="E7" s="19" t="s">
        <v>69</v>
      </c>
      <c r="F7" s="19" t="s">
        <v>4</v>
      </c>
      <c r="G7" s="29" t="s">
        <v>5</v>
      </c>
      <c r="H7" s="29" t="s">
        <v>1</v>
      </c>
      <c r="I7" s="29" t="s">
        <v>6</v>
      </c>
      <c r="J7" s="20"/>
    </row>
    <row r="8" spans="2:10" ht="9" customHeight="1" thickBot="1" x14ac:dyDescent="0.25">
      <c r="B8" s="40"/>
      <c r="C8" s="41"/>
      <c r="D8" s="42"/>
      <c r="E8" s="21"/>
      <c r="F8" s="21"/>
      <c r="G8" s="30"/>
      <c r="H8" s="30"/>
      <c r="I8" s="30"/>
      <c r="J8" s="21"/>
    </row>
    <row r="9" spans="2:10" ht="15.75" customHeight="1" x14ac:dyDescent="0.2">
      <c r="B9" s="31" t="s">
        <v>7</v>
      </c>
      <c r="C9" s="31"/>
      <c r="D9" s="31"/>
      <c r="E9" s="10"/>
      <c r="F9" s="10"/>
      <c r="G9" s="10"/>
      <c r="H9" s="10"/>
      <c r="I9" s="10"/>
      <c r="J9" s="10"/>
    </row>
    <row r="10" spans="2:10" ht="9.75" customHeight="1" x14ac:dyDescent="0.2">
      <c r="B10" s="1"/>
      <c r="C10" s="32" t="s">
        <v>8</v>
      </c>
      <c r="D10" s="33"/>
      <c r="E10" s="10">
        <v>643621.49</v>
      </c>
      <c r="F10" s="10">
        <v>74601.3</v>
      </c>
      <c r="G10" s="10">
        <v>718222.79</v>
      </c>
      <c r="H10" s="10">
        <v>718222.79</v>
      </c>
      <c r="I10" s="10">
        <v>718222.79</v>
      </c>
      <c r="J10" s="10">
        <f>I10-E10</f>
        <v>74601.300000000047</v>
      </c>
    </row>
    <row r="11" spans="2:10" ht="9.75" customHeight="1" x14ac:dyDescent="0.2">
      <c r="B11" s="1"/>
      <c r="C11" s="32" t="s">
        <v>9</v>
      </c>
      <c r="D11" s="33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f t="shared" ref="J11:J75" si="0">I11-E11</f>
        <v>0</v>
      </c>
    </row>
    <row r="12" spans="2:10" ht="9.75" customHeight="1" x14ac:dyDescent="0.2">
      <c r="B12" s="1"/>
      <c r="C12" s="32" t="s">
        <v>10</v>
      </c>
      <c r="D12" s="33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f t="shared" si="0"/>
        <v>0</v>
      </c>
    </row>
    <row r="13" spans="2:10" ht="9.75" customHeight="1" x14ac:dyDescent="0.2">
      <c r="B13" s="1"/>
      <c r="C13" s="32" t="s">
        <v>11</v>
      </c>
      <c r="D13" s="33"/>
      <c r="E13" s="10">
        <v>2074460.35</v>
      </c>
      <c r="F13" s="10">
        <v>-615660.31000000006</v>
      </c>
      <c r="G13" s="10">
        <v>1458800.04</v>
      </c>
      <c r="H13" s="10">
        <v>1458800.04</v>
      </c>
      <c r="I13" s="10">
        <v>1458800.04</v>
      </c>
      <c r="J13" s="10">
        <f t="shared" si="0"/>
        <v>-615660.31000000006</v>
      </c>
    </row>
    <row r="14" spans="2:10" ht="9.75" customHeight="1" x14ac:dyDescent="0.2">
      <c r="B14" s="1"/>
      <c r="C14" s="32" t="s">
        <v>12</v>
      </c>
      <c r="D14" s="33"/>
      <c r="E14" s="10">
        <v>16583.849999999999</v>
      </c>
      <c r="F14" s="10">
        <v>152364.76</v>
      </c>
      <c r="G14" s="10">
        <v>168948.61</v>
      </c>
      <c r="H14" s="10">
        <v>168948.61</v>
      </c>
      <c r="I14" s="10">
        <v>168948.61</v>
      </c>
      <c r="J14" s="10">
        <f t="shared" si="0"/>
        <v>152364.75999999998</v>
      </c>
    </row>
    <row r="15" spans="2:10" ht="9.75" customHeight="1" x14ac:dyDescent="0.2">
      <c r="B15" s="1"/>
      <c r="C15" s="32" t="s">
        <v>13</v>
      </c>
      <c r="D15" s="33"/>
      <c r="E15" s="10">
        <v>0</v>
      </c>
      <c r="F15" s="10">
        <v>73639</v>
      </c>
      <c r="G15" s="10">
        <v>73639</v>
      </c>
      <c r="H15" s="10">
        <v>73639</v>
      </c>
      <c r="I15" s="10">
        <v>73639</v>
      </c>
      <c r="J15" s="10">
        <f t="shared" si="0"/>
        <v>73639</v>
      </c>
    </row>
    <row r="16" spans="2:10" ht="9.75" customHeight="1" x14ac:dyDescent="0.2">
      <c r="B16" s="1"/>
      <c r="C16" s="32" t="s">
        <v>68</v>
      </c>
      <c r="D16" s="33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2:10" ht="18" customHeight="1" x14ac:dyDescent="0.2">
      <c r="B17" s="1"/>
      <c r="C17" s="27" t="s">
        <v>67</v>
      </c>
      <c r="D17" s="28"/>
      <c r="E17" s="10">
        <f>SUM(E18:E28)</f>
        <v>47170134.019999996</v>
      </c>
      <c r="F17" s="10">
        <f>SUM(F18:F31)</f>
        <v>6725219.54</v>
      </c>
      <c r="G17" s="10">
        <f>SUM(G18:G31)</f>
        <v>53895353.560000002</v>
      </c>
      <c r="H17" s="10">
        <f>SUM(H18:H31)</f>
        <v>53891919.960000001</v>
      </c>
      <c r="I17" s="10">
        <f>SUM(I18:I31)</f>
        <v>53891919.960000001</v>
      </c>
      <c r="J17" s="10">
        <f>SUM(J18:J31)</f>
        <v>6721785.9400000069</v>
      </c>
    </row>
    <row r="18" spans="2:10" ht="9.75" customHeight="1" x14ac:dyDescent="0.2">
      <c r="B18" s="1"/>
      <c r="C18" s="2"/>
      <c r="D18" s="3" t="s">
        <v>14</v>
      </c>
      <c r="E18" s="10">
        <v>38851025.869999997</v>
      </c>
      <c r="F18" s="10">
        <v>3481381.9</v>
      </c>
      <c r="G18" s="10">
        <v>42332407.770000003</v>
      </c>
      <c r="H18" s="10">
        <v>42332407.770000003</v>
      </c>
      <c r="I18" s="10">
        <v>42332407.770000003</v>
      </c>
      <c r="J18" s="10">
        <f t="shared" si="0"/>
        <v>3481381.900000006</v>
      </c>
    </row>
    <row r="19" spans="2:10" ht="9.75" customHeight="1" x14ac:dyDescent="0.2">
      <c r="B19" s="1"/>
      <c r="C19" s="2"/>
      <c r="D19" s="3" t="s">
        <v>15</v>
      </c>
      <c r="E19" s="10">
        <v>5504892.1399999997</v>
      </c>
      <c r="F19" s="10">
        <v>432437.94</v>
      </c>
      <c r="G19" s="10">
        <v>5937330.0800000001</v>
      </c>
      <c r="H19" s="10">
        <v>5937330.0800000001</v>
      </c>
      <c r="I19" s="10">
        <v>5937330.0800000001</v>
      </c>
      <c r="J19" s="10">
        <f t="shared" si="0"/>
        <v>432437.94000000041</v>
      </c>
    </row>
    <row r="20" spans="2:10" ht="9.75" customHeight="1" x14ac:dyDescent="0.2">
      <c r="B20" s="1"/>
      <c r="C20" s="2"/>
      <c r="D20" s="3" t="s">
        <v>16</v>
      </c>
      <c r="E20" s="10">
        <v>0</v>
      </c>
      <c r="F20" s="10">
        <v>398370.32</v>
      </c>
      <c r="G20" s="10">
        <v>398370.32</v>
      </c>
      <c r="H20" s="10">
        <v>398370.32</v>
      </c>
      <c r="I20" s="10">
        <v>398370.32</v>
      </c>
      <c r="J20" s="10">
        <f t="shared" si="0"/>
        <v>398370.32</v>
      </c>
    </row>
    <row r="21" spans="2:10" ht="9.75" customHeight="1" x14ac:dyDescent="0.2">
      <c r="B21" s="1"/>
      <c r="C21" s="2"/>
      <c r="D21" s="3" t="s">
        <v>17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2:10" ht="9.75" customHeight="1" x14ac:dyDescent="0.2">
      <c r="B22" s="1"/>
      <c r="C22" s="2"/>
      <c r="D22" s="3" t="s">
        <v>18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2:10" ht="9.75" customHeight="1" x14ac:dyDescent="0.2">
      <c r="B23" s="1"/>
      <c r="C23" s="2"/>
      <c r="D23" s="3" t="s">
        <v>78</v>
      </c>
      <c r="E23" s="10">
        <v>0</v>
      </c>
      <c r="F23" s="10">
        <v>136520.12</v>
      </c>
      <c r="G23" s="10">
        <v>136520.12</v>
      </c>
      <c r="H23" s="10">
        <v>136520.12</v>
      </c>
      <c r="I23" s="10">
        <v>136520.12</v>
      </c>
      <c r="J23" s="10">
        <f t="shared" si="0"/>
        <v>136520.12</v>
      </c>
    </row>
    <row r="24" spans="2:10" ht="9.75" customHeight="1" x14ac:dyDescent="0.2">
      <c r="B24" s="1"/>
      <c r="C24" s="2"/>
      <c r="D24" s="3" t="s">
        <v>19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f t="shared" si="0"/>
        <v>0</v>
      </c>
    </row>
    <row r="25" spans="2:10" ht="9.75" customHeight="1" x14ac:dyDescent="0.2">
      <c r="B25" s="1"/>
      <c r="C25" s="2"/>
      <c r="D25" s="3" t="s">
        <v>20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f t="shared" si="0"/>
        <v>0</v>
      </c>
    </row>
    <row r="26" spans="2:10" ht="17.25" customHeight="1" x14ac:dyDescent="0.2">
      <c r="B26" s="1"/>
      <c r="C26" s="2"/>
      <c r="D26" s="4" t="s">
        <v>77</v>
      </c>
      <c r="E26" s="10">
        <v>954112.75</v>
      </c>
      <c r="F26" s="10">
        <v>896581.3</v>
      </c>
      <c r="G26" s="10">
        <v>1850694.05</v>
      </c>
      <c r="H26" s="10">
        <v>1850694.05</v>
      </c>
      <c r="I26" s="10">
        <v>1850694.05</v>
      </c>
      <c r="J26" s="10">
        <f t="shared" si="0"/>
        <v>896581.3</v>
      </c>
    </row>
    <row r="27" spans="2:10" ht="9.75" customHeight="1" x14ac:dyDescent="0.2">
      <c r="B27" s="1"/>
      <c r="C27" s="2"/>
      <c r="D27" s="3" t="s">
        <v>21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2:10" ht="16.5" x14ac:dyDescent="0.2">
      <c r="B28" s="1"/>
      <c r="C28" s="2"/>
      <c r="D28" s="4" t="s">
        <v>22</v>
      </c>
      <c r="E28" s="10">
        <v>1860103.26</v>
      </c>
      <c r="F28" s="10">
        <v>1192631.48</v>
      </c>
      <c r="G28" s="10">
        <v>3052734.74</v>
      </c>
      <c r="H28" s="10">
        <v>3052734.74</v>
      </c>
      <c r="I28" s="10">
        <v>3052734.74</v>
      </c>
      <c r="J28" s="10">
        <f t="shared" si="0"/>
        <v>1192631.4800000002</v>
      </c>
    </row>
    <row r="29" spans="2:10" x14ac:dyDescent="0.2">
      <c r="B29" s="1"/>
      <c r="C29" s="2"/>
      <c r="D29" s="4" t="s">
        <v>79</v>
      </c>
      <c r="E29" s="10">
        <v>0</v>
      </c>
      <c r="F29" s="10">
        <v>71053.5</v>
      </c>
      <c r="G29" s="10">
        <v>71053.5</v>
      </c>
      <c r="H29" s="10">
        <v>71053.5</v>
      </c>
      <c r="I29" s="10">
        <v>71053.5</v>
      </c>
      <c r="J29" s="10">
        <f t="shared" si="0"/>
        <v>71053.5</v>
      </c>
    </row>
    <row r="30" spans="2:10" x14ac:dyDescent="0.2">
      <c r="B30" s="1"/>
      <c r="C30" s="2"/>
      <c r="D30" s="4" t="s">
        <v>80</v>
      </c>
      <c r="E30" s="10">
        <v>0</v>
      </c>
      <c r="F30" s="10">
        <v>112809.38</v>
      </c>
      <c r="G30" s="10">
        <v>112809.38</v>
      </c>
      <c r="H30" s="10">
        <v>112809.38</v>
      </c>
      <c r="I30" s="10">
        <v>112809.38</v>
      </c>
      <c r="J30" s="10">
        <f t="shared" si="0"/>
        <v>112809.38</v>
      </c>
    </row>
    <row r="31" spans="2:10" x14ac:dyDescent="0.2">
      <c r="B31" s="1"/>
      <c r="C31" s="2"/>
      <c r="D31" s="4" t="s">
        <v>81</v>
      </c>
      <c r="E31" s="10">
        <v>0</v>
      </c>
      <c r="F31" s="10">
        <v>3433.6</v>
      </c>
      <c r="G31" s="10">
        <v>3433.6</v>
      </c>
      <c r="H31" s="10">
        <v>0</v>
      </c>
      <c r="I31" s="10">
        <v>0</v>
      </c>
      <c r="J31" s="10">
        <f t="shared" si="0"/>
        <v>0</v>
      </c>
    </row>
    <row r="32" spans="2:10" ht="9.75" customHeight="1" x14ac:dyDescent="0.2">
      <c r="B32" s="1"/>
      <c r="C32" s="27" t="s">
        <v>23</v>
      </c>
      <c r="D32" s="28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2:10" ht="9.75" customHeight="1" x14ac:dyDescent="0.2">
      <c r="B33" s="1"/>
      <c r="C33" s="2"/>
      <c r="D33" s="3" t="s">
        <v>24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f t="shared" si="0"/>
        <v>0</v>
      </c>
    </row>
    <row r="34" spans="2:10" ht="9.75" customHeight="1" x14ac:dyDescent="0.2">
      <c r="B34" s="1"/>
      <c r="C34" s="2"/>
      <c r="D34" s="3" t="s">
        <v>25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2:10" ht="9.75" customHeight="1" x14ac:dyDescent="0.2">
      <c r="B35" s="1"/>
      <c r="C35" s="2"/>
      <c r="D35" s="3" t="s">
        <v>26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2:10" ht="9.75" customHeight="1" x14ac:dyDescent="0.2">
      <c r="B36" s="1"/>
      <c r="C36" s="2"/>
      <c r="D36" s="3" t="s">
        <v>27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2:10" ht="9.75" customHeight="1" x14ac:dyDescent="0.2">
      <c r="B37" s="1"/>
      <c r="C37" s="2"/>
      <c r="D37" s="3" t="s">
        <v>28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0"/>
        <v>0</v>
      </c>
    </row>
    <row r="38" spans="2:10" ht="9.75" customHeight="1" x14ac:dyDescent="0.2">
      <c r="B38" s="1"/>
      <c r="C38" s="32" t="s">
        <v>66</v>
      </c>
      <c r="D38" s="33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f t="shared" si="0"/>
        <v>0</v>
      </c>
    </row>
    <row r="39" spans="2:10" ht="9.75" customHeight="1" x14ac:dyDescent="0.2">
      <c r="B39" s="1"/>
      <c r="C39" s="32" t="s">
        <v>29</v>
      </c>
      <c r="D39" s="33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2:10" ht="9.75" customHeight="1" x14ac:dyDescent="0.2">
      <c r="B40" s="1"/>
      <c r="C40" s="2"/>
      <c r="D40" s="3" t="s">
        <v>30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2:10" ht="9.75" customHeight="1" x14ac:dyDescent="0.2">
      <c r="B41" s="1"/>
      <c r="C41" s="32" t="s">
        <v>31</v>
      </c>
      <c r="D41" s="33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f t="shared" si="0"/>
        <v>0</v>
      </c>
    </row>
    <row r="42" spans="2:10" ht="9.75" customHeight="1" x14ac:dyDescent="0.2">
      <c r="B42" s="1"/>
      <c r="C42" s="2"/>
      <c r="D42" s="2" t="s">
        <v>32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2:10" ht="9.75" customHeight="1" x14ac:dyDescent="0.2">
      <c r="B43" s="1"/>
      <c r="C43" s="2"/>
      <c r="D43" s="3" t="s">
        <v>33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2:10" ht="6" customHeight="1" x14ac:dyDescent="0.2">
      <c r="B44" s="1"/>
      <c r="C44" s="2"/>
      <c r="D44" s="3"/>
      <c r="E44" s="10"/>
      <c r="F44" s="10"/>
      <c r="G44" s="10"/>
      <c r="H44" s="10"/>
      <c r="I44" s="10"/>
      <c r="J44" s="10">
        <f t="shared" si="0"/>
        <v>0</v>
      </c>
    </row>
    <row r="45" spans="2:10" ht="17.25" customHeight="1" x14ac:dyDescent="0.2">
      <c r="B45" s="46" t="s">
        <v>62</v>
      </c>
      <c r="C45" s="46"/>
      <c r="D45" s="46"/>
      <c r="E45" s="16">
        <f>E10+E11+E12+E13+E14+E15+E16+E16+E17+E32+E38+E39+E41</f>
        <v>49904799.709999993</v>
      </c>
      <c r="F45" s="16">
        <f>F10+F11+F12+F13+F14+F15+F16+F16+F17+F32+F38+F39+F41</f>
        <v>6410164.29</v>
      </c>
      <c r="G45" s="16">
        <f>G10+G11+G12+G13+G14+G15+G16+G16+G17+G32+G38+G39+G41</f>
        <v>56314964</v>
      </c>
      <c r="H45" s="16">
        <f>H10+H11+H12+H13+H14+H15+H16+H16+H17+H32+H38+H39+H41</f>
        <v>56311530.399999999</v>
      </c>
      <c r="I45" s="16">
        <f>I10+I11+I12+I13+I14+I15+I16+I16+I17+I32+I38+I39+I41</f>
        <v>56311530.399999999</v>
      </c>
      <c r="J45" s="14">
        <f t="shared" si="0"/>
        <v>6406730.6900000051</v>
      </c>
    </row>
    <row r="46" spans="2:10" ht="10.5" customHeight="1" x14ac:dyDescent="0.2">
      <c r="B46" s="31" t="s">
        <v>34</v>
      </c>
      <c r="C46" s="31"/>
      <c r="D46" s="31"/>
      <c r="E46" s="10"/>
      <c r="F46" s="10"/>
      <c r="G46" s="10"/>
      <c r="H46" s="10"/>
      <c r="I46" s="10"/>
      <c r="J46" s="10">
        <f t="shared" si="0"/>
        <v>0</v>
      </c>
    </row>
    <row r="47" spans="2:10" ht="6" customHeight="1" x14ac:dyDescent="0.2">
      <c r="B47" s="1"/>
      <c r="C47" s="2"/>
      <c r="D47" s="3"/>
      <c r="E47" s="11"/>
      <c r="F47" s="11"/>
      <c r="G47" s="11"/>
      <c r="H47" s="11"/>
      <c r="I47" s="11"/>
      <c r="J47" s="10">
        <f t="shared" si="0"/>
        <v>0</v>
      </c>
    </row>
    <row r="48" spans="2:10" ht="10.5" customHeight="1" x14ac:dyDescent="0.2">
      <c r="B48" s="31" t="s">
        <v>35</v>
      </c>
      <c r="C48" s="31"/>
      <c r="D48" s="31"/>
      <c r="E48" s="10"/>
      <c r="F48" s="10"/>
      <c r="G48" s="10"/>
      <c r="H48" s="10"/>
      <c r="I48" s="10"/>
      <c r="J48" s="10">
        <f t="shared" si="0"/>
        <v>0</v>
      </c>
    </row>
    <row r="49" spans="2:10" ht="9.75" customHeight="1" x14ac:dyDescent="0.2">
      <c r="B49" s="1"/>
      <c r="C49" s="32" t="s">
        <v>36</v>
      </c>
      <c r="D49" s="33"/>
      <c r="E49" s="10">
        <f>SUM(E50:E57)</f>
        <v>134489554.5</v>
      </c>
      <c r="F49" s="10">
        <f>SUM(F50:F57)</f>
        <v>17345352.309999999</v>
      </c>
      <c r="G49" s="10">
        <f>SUM(G50:G57)</f>
        <v>151834906.81</v>
      </c>
      <c r="H49" s="10">
        <f>SUM(H50:H57)</f>
        <v>151834906.81</v>
      </c>
      <c r="I49" s="10">
        <f>SUM(I50:I57)</f>
        <v>151834906.81</v>
      </c>
      <c r="J49" s="10">
        <f t="shared" si="0"/>
        <v>17345352.310000002</v>
      </c>
    </row>
    <row r="50" spans="2:10" ht="16.5" x14ac:dyDescent="0.2">
      <c r="B50" s="1"/>
      <c r="C50" s="2"/>
      <c r="D50" s="4" t="s">
        <v>37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2:10" ht="9.75" customHeight="1" x14ac:dyDescent="0.2">
      <c r="B51" s="1"/>
      <c r="C51" s="2"/>
      <c r="D51" s="3" t="s">
        <v>38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2:10" ht="9.75" customHeight="1" x14ac:dyDescent="0.2">
      <c r="B52" s="1"/>
      <c r="C52" s="2"/>
      <c r="D52" s="3" t="s">
        <v>39</v>
      </c>
      <c r="E52" s="10">
        <v>104992597.78</v>
      </c>
      <c r="F52" s="10">
        <v>12550342.279999999</v>
      </c>
      <c r="G52" s="10">
        <v>117542940.06</v>
      </c>
      <c r="H52" s="10">
        <v>117542940.06</v>
      </c>
      <c r="I52" s="10">
        <v>117542940.06</v>
      </c>
      <c r="J52" s="10">
        <f t="shared" si="0"/>
        <v>12550342.280000001</v>
      </c>
    </row>
    <row r="53" spans="2:10" ht="24.75" x14ac:dyDescent="0.2">
      <c r="B53" s="1"/>
      <c r="C53" s="2"/>
      <c r="D53" s="4" t="s">
        <v>40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2:10" ht="9.75" customHeight="1" x14ac:dyDescent="0.2">
      <c r="B54" s="1"/>
      <c r="C54" s="2"/>
      <c r="D54" s="3" t="s">
        <v>41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2:10" ht="16.5" x14ac:dyDescent="0.2">
      <c r="B55" s="1"/>
      <c r="C55" s="2"/>
      <c r="D55" s="4" t="s">
        <v>42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f t="shared" si="0"/>
        <v>0</v>
      </c>
    </row>
    <row r="56" spans="2:10" ht="16.5" x14ac:dyDescent="0.2">
      <c r="B56" s="1"/>
      <c r="C56" s="2"/>
      <c r="D56" s="4" t="s">
        <v>43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2:10" ht="16.5" x14ac:dyDescent="0.2">
      <c r="B57" s="1"/>
      <c r="C57" s="2"/>
      <c r="D57" s="4" t="s">
        <v>44</v>
      </c>
      <c r="E57" s="10">
        <v>29496956.719999999</v>
      </c>
      <c r="F57" s="10">
        <v>4795010.03</v>
      </c>
      <c r="G57" s="10">
        <v>34291966.75</v>
      </c>
      <c r="H57" s="10">
        <v>34291966.75</v>
      </c>
      <c r="I57" s="10">
        <v>34291966.75</v>
      </c>
      <c r="J57" s="10">
        <f t="shared" si="0"/>
        <v>4795010.0300000012</v>
      </c>
    </row>
    <row r="58" spans="2:10" ht="9.75" customHeight="1" x14ac:dyDescent="0.2">
      <c r="B58" s="1"/>
      <c r="C58" s="32" t="s">
        <v>45</v>
      </c>
      <c r="D58" s="33"/>
      <c r="E58" s="10">
        <v>0</v>
      </c>
      <c r="F58" s="10">
        <f>SUM(F59:F63)</f>
        <v>24890</v>
      </c>
      <c r="G58" s="10">
        <f t="shared" ref="G58:I58" si="1">SUM(G59:G63)</f>
        <v>24890</v>
      </c>
      <c r="H58" s="10">
        <f t="shared" si="1"/>
        <v>24890</v>
      </c>
      <c r="I58" s="10">
        <f t="shared" si="1"/>
        <v>24890</v>
      </c>
      <c r="J58" s="10">
        <f t="shared" si="0"/>
        <v>24890</v>
      </c>
    </row>
    <row r="59" spans="2:10" ht="9.75" customHeight="1" x14ac:dyDescent="0.2">
      <c r="B59" s="1"/>
      <c r="C59" s="2"/>
      <c r="D59" s="3" t="s">
        <v>46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2:10" ht="9.75" customHeight="1" x14ac:dyDescent="0.2">
      <c r="B60" s="1"/>
      <c r="C60" s="2"/>
      <c r="D60" s="3" t="s">
        <v>47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2:10" ht="9.75" customHeight="1" x14ac:dyDescent="0.2">
      <c r="B61" s="1"/>
      <c r="C61" s="2"/>
      <c r="D61" s="3" t="s">
        <v>48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2:10" ht="9.75" customHeight="1" x14ac:dyDescent="0.2">
      <c r="B62" s="1"/>
      <c r="C62" s="2"/>
      <c r="D62" s="3" t="s">
        <v>49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2:10" ht="9.75" customHeight="1" x14ac:dyDescent="0.2">
      <c r="B63" s="1"/>
      <c r="C63" s="2"/>
      <c r="D63" s="3" t="s">
        <v>84</v>
      </c>
      <c r="E63" s="10">
        <v>0</v>
      </c>
      <c r="F63" s="10">
        <v>24890</v>
      </c>
      <c r="G63" s="10">
        <v>24890</v>
      </c>
      <c r="H63" s="10">
        <v>24890</v>
      </c>
      <c r="I63" s="10">
        <v>24890</v>
      </c>
      <c r="J63" s="10">
        <f t="shared" si="0"/>
        <v>24890</v>
      </c>
    </row>
    <row r="64" spans="2:10" ht="9.75" customHeight="1" x14ac:dyDescent="0.2">
      <c r="B64" s="1"/>
      <c r="C64" s="32" t="s">
        <v>50</v>
      </c>
      <c r="D64" s="33"/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2:10" ht="16.5" x14ac:dyDescent="0.2">
      <c r="B65" s="1"/>
      <c r="C65" s="2"/>
      <c r="D65" s="4" t="s">
        <v>51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2:10" ht="9.75" customHeight="1" x14ac:dyDescent="0.2">
      <c r="B66" s="1"/>
      <c r="C66" s="2"/>
      <c r="D66" s="3" t="s">
        <v>52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2:10" ht="16.5" customHeight="1" x14ac:dyDescent="0.2">
      <c r="B67" s="1"/>
      <c r="C67" s="27" t="s">
        <v>65</v>
      </c>
      <c r="D67" s="28"/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2:10" ht="9.75" customHeight="1" x14ac:dyDescent="0.2">
      <c r="B68" s="1"/>
      <c r="C68" s="32" t="s">
        <v>53</v>
      </c>
      <c r="D68" s="33"/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f t="shared" si="0"/>
        <v>0</v>
      </c>
    </row>
    <row r="69" spans="2:10" ht="5.25" customHeight="1" x14ac:dyDescent="0.2">
      <c r="B69" s="1"/>
      <c r="C69" s="32"/>
      <c r="D69" s="33"/>
      <c r="E69" s="11"/>
      <c r="F69" s="11"/>
      <c r="G69" s="11"/>
      <c r="H69" s="11"/>
      <c r="I69" s="11"/>
      <c r="J69" s="10">
        <f t="shared" si="0"/>
        <v>0</v>
      </c>
    </row>
    <row r="70" spans="2:10" x14ac:dyDescent="0.2">
      <c r="B70" s="47" t="s">
        <v>54</v>
      </c>
      <c r="C70" s="48"/>
      <c r="D70" s="49"/>
      <c r="E70" s="15">
        <f>E49+E58+E64+E67+E68</f>
        <v>134489554.5</v>
      </c>
      <c r="F70" s="15">
        <f>F49+F58+F64+F67+F68</f>
        <v>17370242.309999999</v>
      </c>
      <c r="G70" s="15">
        <f>G49+G58+G64+G67+G68</f>
        <v>151859796.81</v>
      </c>
      <c r="H70" s="15">
        <f>H49+H58+H64+H67+H68</f>
        <v>151859796.81</v>
      </c>
      <c r="I70" s="15">
        <f>I49+I58+I64+I67+I68</f>
        <v>151859796.81</v>
      </c>
      <c r="J70" s="14">
        <f t="shared" si="0"/>
        <v>17370242.310000002</v>
      </c>
    </row>
    <row r="71" spans="2:10" ht="6" customHeight="1" x14ac:dyDescent="0.2">
      <c r="B71" s="1"/>
      <c r="C71" s="32"/>
      <c r="D71" s="33"/>
      <c r="E71" s="11"/>
      <c r="F71" s="11"/>
      <c r="G71" s="11"/>
      <c r="H71" s="11"/>
      <c r="I71" s="11"/>
      <c r="J71" s="10">
        <f t="shared" si="0"/>
        <v>0</v>
      </c>
    </row>
    <row r="72" spans="2:10" ht="10.5" customHeight="1" x14ac:dyDescent="0.2">
      <c r="B72" s="31" t="s">
        <v>55</v>
      </c>
      <c r="C72" s="31"/>
      <c r="D72" s="31"/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2:10" ht="9" customHeight="1" x14ac:dyDescent="0.2">
      <c r="B73" s="1"/>
      <c r="C73" s="32" t="s">
        <v>56</v>
      </c>
      <c r="D73" s="33"/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2:10" ht="6" customHeight="1" x14ac:dyDescent="0.2">
      <c r="B74" s="1"/>
      <c r="C74" s="32"/>
      <c r="D74" s="33"/>
      <c r="E74" s="10"/>
      <c r="F74" s="10"/>
      <c r="G74" s="10"/>
      <c r="H74" s="10"/>
      <c r="I74" s="10"/>
      <c r="J74" s="10">
        <f t="shared" si="0"/>
        <v>0</v>
      </c>
    </row>
    <row r="75" spans="2:10" ht="10.5" customHeight="1" x14ac:dyDescent="0.2">
      <c r="B75" s="31" t="s">
        <v>57</v>
      </c>
      <c r="C75" s="31"/>
      <c r="D75" s="31"/>
      <c r="E75" s="14">
        <f>E45+E70+E72</f>
        <v>184394354.20999998</v>
      </c>
      <c r="F75" s="14">
        <f>F45+F70+F72</f>
        <v>23780406.599999998</v>
      </c>
      <c r="G75" s="14">
        <f>G45+G70+G72</f>
        <v>208174760.81</v>
      </c>
      <c r="H75" s="14">
        <f>H45+H70+H72</f>
        <v>208171327.21000001</v>
      </c>
      <c r="I75" s="14">
        <f>I45+I70+I72</f>
        <v>208171327.21000001</v>
      </c>
      <c r="J75" s="14">
        <f t="shared" si="0"/>
        <v>23776973.00000003</v>
      </c>
    </row>
    <row r="76" spans="2:10" ht="5.25" customHeight="1" x14ac:dyDescent="0.2">
      <c r="B76" s="1"/>
      <c r="C76" s="32"/>
      <c r="D76" s="33"/>
      <c r="E76" s="10"/>
      <c r="F76" s="10"/>
      <c r="G76" s="10"/>
      <c r="H76" s="10"/>
      <c r="I76" s="10"/>
      <c r="J76" s="10">
        <f t="shared" ref="J76:J80" si="2">I76-E76</f>
        <v>0</v>
      </c>
    </row>
    <row r="77" spans="2:10" ht="10.5" customHeight="1" x14ac:dyDescent="0.2">
      <c r="B77" s="1"/>
      <c r="C77" s="52" t="s">
        <v>58</v>
      </c>
      <c r="D77" s="31"/>
      <c r="E77" s="10"/>
      <c r="F77" s="10"/>
      <c r="G77" s="10"/>
      <c r="H77" s="10"/>
      <c r="I77" s="10"/>
      <c r="J77" s="10">
        <f t="shared" si="2"/>
        <v>0</v>
      </c>
    </row>
    <row r="78" spans="2:10" ht="17.25" customHeight="1" x14ac:dyDescent="0.2">
      <c r="B78" s="1"/>
      <c r="C78" s="27" t="s">
        <v>59</v>
      </c>
      <c r="D78" s="28"/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2"/>
        <v>0</v>
      </c>
    </row>
    <row r="79" spans="2:10" ht="17.25" customHeight="1" x14ac:dyDescent="0.2">
      <c r="B79" s="1"/>
      <c r="C79" s="27" t="s">
        <v>60</v>
      </c>
      <c r="D79" s="28"/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2"/>
        <v>0</v>
      </c>
    </row>
    <row r="80" spans="2:10" ht="9.75" customHeight="1" x14ac:dyDescent="0.2">
      <c r="B80" s="1"/>
      <c r="C80" s="49" t="s">
        <v>61</v>
      </c>
      <c r="D80" s="46"/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2"/>
        <v>0</v>
      </c>
    </row>
    <row r="81" spans="2:10" ht="9" customHeight="1" thickBot="1" x14ac:dyDescent="0.25">
      <c r="B81" s="5"/>
      <c r="C81" s="50"/>
      <c r="D81" s="51"/>
      <c r="E81" s="12"/>
      <c r="F81" s="12"/>
      <c r="G81" s="12"/>
      <c r="H81" s="12"/>
      <c r="I81" s="12"/>
      <c r="J81" s="12"/>
    </row>
    <row r="82" spans="2:10" ht="12.75" customHeight="1" x14ac:dyDescent="0.2"/>
    <row r="83" spans="2:10" ht="10.5" customHeight="1" x14ac:dyDescent="0.2"/>
    <row r="84" spans="2:10" ht="10.5" customHeight="1" x14ac:dyDescent="0.2"/>
    <row r="85" spans="2:10" ht="10.5" customHeight="1" x14ac:dyDescent="0.2"/>
    <row r="86" spans="2:10" ht="10.5" customHeight="1" x14ac:dyDescent="0.2"/>
    <row r="135" spans="3:10" x14ac:dyDescent="0.2">
      <c r="C135" s="6" t="s">
        <v>70</v>
      </c>
      <c r="D135" s="7"/>
      <c r="E135" s="13"/>
      <c r="F135" s="13"/>
      <c r="G135" s="13"/>
      <c r="H135" s="13"/>
      <c r="I135" s="13"/>
      <c r="J135" s="13"/>
    </row>
    <row r="136" spans="3:10" ht="60.75" customHeight="1" x14ac:dyDescent="0.2">
      <c r="C136" s="17" t="s">
        <v>72</v>
      </c>
      <c r="D136" s="17"/>
      <c r="E136" s="17"/>
      <c r="F136" s="17"/>
      <c r="G136" s="17"/>
      <c r="H136" s="17"/>
      <c r="I136" s="17"/>
      <c r="J136" s="17"/>
    </row>
    <row r="137" spans="3:10" ht="34.5" customHeight="1" x14ac:dyDescent="0.2">
      <c r="C137" s="17" t="s">
        <v>71</v>
      </c>
      <c r="D137" s="17"/>
      <c r="E137" s="17"/>
      <c r="F137" s="17"/>
      <c r="G137" s="17"/>
      <c r="H137" s="17"/>
      <c r="I137" s="17"/>
      <c r="J137" s="17"/>
    </row>
    <row r="138" spans="3:10" ht="22.5" customHeight="1" x14ac:dyDescent="0.2">
      <c r="C138" s="17" t="s">
        <v>73</v>
      </c>
      <c r="D138" s="17"/>
      <c r="E138" s="17"/>
      <c r="F138" s="17"/>
      <c r="G138" s="17"/>
      <c r="H138" s="17"/>
      <c r="I138" s="17"/>
      <c r="J138" s="17"/>
    </row>
    <row r="139" spans="3:10" ht="12" customHeight="1" x14ac:dyDescent="0.2">
      <c r="C139" s="17" t="s">
        <v>74</v>
      </c>
      <c r="D139" s="17"/>
      <c r="E139" s="17"/>
      <c r="F139" s="17"/>
      <c r="G139" s="17"/>
      <c r="H139" s="17"/>
      <c r="I139" s="17"/>
      <c r="J139" s="17"/>
    </row>
    <row r="140" spans="3:10" x14ac:dyDescent="0.2">
      <c r="C140" s="18" t="s">
        <v>75</v>
      </c>
      <c r="D140" s="18"/>
      <c r="E140" s="18"/>
      <c r="F140" s="18"/>
      <c r="G140" s="18"/>
      <c r="H140" s="18"/>
      <c r="I140" s="18"/>
      <c r="J140" s="18"/>
    </row>
  </sheetData>
  <mergeCells count="52">
    <mergeCell ref="C80:D80"/>
    <mergeCell ref="C81:D81"/>
    <mergeCell ref="C74:D74"/>
    <mergeCell ref="B75:D75"/>
    <mergeCell ref="C76:D76"/>
    <mergeCell ref="C77:D77"/>
    <mergeCell ref="C78:D78"/>
    <mergeCell ref="C79:D79"/>
    <mergeCell ref="C73:D73"/>
    <mergeCell ref="B46:D46"/>
    <mergeCell ref="B48:D48"/>
    <mergeCell ref="C49:D49"/>
    <mergeCell ref="C58:D58"/>
    <mergeCell ref="C64:D64"/>
    <mergeCell ref="C67:D67"/>
    <mergeCell ref="C68:D68"/>
    <mergeCell ref="C69:D69"/>
    <mergeCell ref="B70:D70"/>
    <mergeCell ref="C71:D71"/>
    <mergeCell ref="B72:D72"/>
    <mergeCell ref="C32:D32"/>
    <mergeCell ref="C38:D38"/>
    <mergeCell ref="C39:D39"/>
    <mergeCell ref="C41:D41"/>
    <mergeCell ref="B45:D45"/>
    <mergeCell ref="C17:D17"/>
    <mergeCell ref="H7:H8"/>
    <mergeCell ref="I7:I8"/>
    <mergeCell ref="B9:D9"/>
    <mergeCell ref="C10:D10"/>
    <mergeCell ref="C11:D11"/>
    <mergeCell ref="C12:D12"/>
    <mergeCell ref="C13:D13"/>
    <mergeCell ref="C14:D14"/>
    <mergeCell ref="C15:D15"/>
    <mergeCell ref="G7:G8"/>
    <mergeCell ref="C16:D16"/>
    <mergeCell ref="B6:D8"/>
    <mergeCell ref="E6:I6"/>
    <mergeCell ref="J6:J8"/>
    <mergeCell ref="E7:E8"/>
    <mergeCell ref="F7:F8"/>
    <mergeCell ref="I1:J1"/>
    <mergeCell ref="B2:J2"/>
    <mergeCell ref="B3:J3"/>
    <mergeCell ref="B4:J4"/>
    <mergeCell ref="B5:J5"/>
    <mergeCell ref="C136:J136"/>
    <mergeCell ref="C137:J137"/>
    <mergeCell ref="C138:J138"/>
    <mergeCell ref="C139:J139"/>
    <mergeCell ref="C140:J140"/>
  </mergeCells>
  <printOptions horizontalCentered="1"/>
  <pageMargins left="0.23622047244094491" right="0.31496062992125984" top="0.43307086614173229" bottom="1.2204724409448819" header="0" footer="0"/>
  <pageSetup scale="83" fitToHeight="0" orientation="portrait" r:id="rId1"/>
  <rowBreaks count="1" manualBreakCount="1">
    <brk id="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LDF-1</vt:lpstr>
      <vt:lpstr>'LDF-1'!Área_de_impresión</vt:lpstr>
      <vt:lpstr>'LDF-1'!Títulos_a_imprimir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USER</cp:lastModifiedBy>
  <cp:lastPrinted>2025-04-30T23:08:33Z</cp:lastPrinted>
  <dcterms:created xsi:type="dcterms:W3CDTF">2016-10-14T15:00:32Z</dcterms:created>
  <dcterms:modified xsi:type="dcterms:W3CDTF">2025-04-30T23:19:16Z</dcterms:modified>
</cp:coreProperties>
</file>